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05" yWindow="1230" windowWidth="16110" windowHeight="11655" tabRatio="698" activeTab="0"/>
  </bookViews>
  <sheets>
    <sheet name="січ(тимч.)" sheetId="1" r:id="rId1"/>
  </sheets>
  <definedNames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<sst xmlns="http://schemas.openxmlformats.org/spreadsheetml/2006/main" count="104" uniqueCount="53">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</sst>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30" sqref="N3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89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3" ht="22.5" customHeight="1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8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7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21455.199999999997</v>
      </c>
      <c r="AF7" s="54"/>
      <c r="AG7" s="40"/>
    </row>
    <row r="8" spans="1:55" ht="18" customHeight="1">
      <c r="A8" s="47" t="s">
        <v>30</v>
      </c>
      <c r="B8" s="33">
        <f>SUM(E8:AB8)</f>
        <v>58076.799999999996</v>
      </c>
      <c r="C8" s="88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1">
        <v>7141.1</v>
      </c>
      <c r="N8" s="61">
        <v>7261.5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63344.7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163543.4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68">
        <f t="shared" si="0"/>
        <v>1482.9</v>
      </c>
      <c r="N9" s="68">
        <f t="shared" si="0"/>
        <v>9924.199999999999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40593.5</v>
      </c>
      <c r="AG9" s="69">
        <f>AG10+AG15+AG24+AG33+AG47+AG52+AG54+AG61+AG62+AG71+AG72+AG76+AG88+AG81+AG83+AG82+AG69+AG89+AG91+AG90+AG70+AG40+AG92</f>
        <v>122949.90000000002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67">
        <v>33.4</v>
      </c>
      <c r="N10" s="67">
        <v>0.3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5496.8</v>
      </c>
      <c r="AG10" s="71">
        <f>B10+C10-AF10</f>
        <v>11750.7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67">
        <v>32.8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5439.8</v>
      </c>
      <c r="AG11" s="71">
        <f>B11+C11-AF11</f>
        <v>10798.2</v>
      </c>
    </row>
    <row r="12" spans="1:33" ht="15.75">
      <c r="A12" s="3" t="s">
        <v>2</v>
      </c>
      <c r="B12" s="29">
        <v>401.6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1">
        <f>B12+C12-AF12</f>
        <v>401.6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607.9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67">
        <f t="shared" si="2"/>
        <v>0.6000000000000014</v>
      </c>
      <c r="N14" s="67">
        <f t="shared" si="2"/>
        <v>0.3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57.00000000000027</v>
      </c>
      <c r="AG14" s="71">
        <f>AG10-AG11-AG12-AG13</f>
        <v>550.9</v>
      </c>
    </row>
    <row r="15" spans="1:33" ht="15" customHeight="1">
      <c r="A15" s="4" t="s">
        <v>6</v>
      </c>
      <c r="B15" s="22">
        <v>68805.8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20724.200000000004</v>
      </c>
      <c r="AG15" s="71">
        <f aca="true" t="shared" si="3" ref="AG15:AG31">B15+C15-AF15</f>
        <v>48081.6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9623.1</v>
      </c>
      <c r="AG16" s="78">
        <f t="shared" si="3"/>
        <v>13396.499999999998</v>
      </c>
      <c r="AH16" s="57"/>
    </row>
    <row r="17" spans="1:34" ht="15.75">
      <c r="A17" s="3" t="s">
        <v>5</v>
      </c>
      <c r="B17" s="22">
        <v>55274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20724.2</v>
      </c>
      <c r="AG17" s="71">
        <f t="shared" si="3"/>
        <v>34549.8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1">
        <f t="shared" si="3"/>
        <v>4200.6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1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1">
        <f t="shared" si="3"/>
        <v>1047.3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>B15-B17-B18-B19-B20-B21-B22</f>
        <v>222.30000000000223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3.637978807091713E-12</v>
      </c>
      <c r="AG23" s="71">
        <f t="shared" si="3"/>
        <v>222.2999999999986</v>
      </c>
    </row>
    <row r="24" spans="1:33" ht="15" customHeight="1">
      <c r="A24" s="4" t="s">
        <v>7</v>
      </c>
      <c r="B24" s="22">
        <v>33979.7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>
        <v>9880.4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9880.4</v>
      </c>
      <c r="AG24" s="71">
        <f t="shared" si="3"/>
        <v>24099.299999999996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>
        <v>9880.4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9880.4</v>
      </c>
      <c r="AG25" s="78">
        <f t="shared" si="3"/>
        <v>7157.6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B24-B30</f>
        <v>33896.399999999994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9880.4</v>
      </c>
      <c r="AG32" s="71">
        <f>AG24-AG30</f>
        <v>24015.999999999996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>
        <v>35.2</v>
      </c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35.2</v>
      </c>
      <c r="AG33" s="71">
        <f aca="true" t="shared" si="6" ref="AG33:AG38">B33+C33-AF33</f>
        <v>711.5999999999999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>
        <v>35.2</v>
      </c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35.2</v>
      </c>
      <c r="AG34" s="71">
        <f t="shared" si="6"/>
        <v>275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322.4999999999999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>
        <v>346.4</v>
      </c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346.4</v>
      </c>
      <c r="AG40" s="71">
        <f aca="true" t="shared" si="8" ref="AG40:AG45">B40+C40-AF40</f>
        <v>785.0000000000001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>
        <v>332.5</v>
      </c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332.5</v>
      </c>
      <c r="AG41" s="71">
        <f t="shared" si="8"/>
        <v>652.9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>
        <v>13.9</v>
      </c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13.9</v>
      </c>
      <c r="AG44" s="71">
        <f t="shared" si="8"/>
        <v>121.1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0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-2.3092638912203256E-14</v>
      </c>
      <c r="AG46" s="71">
        <f>AG40-AG41-AG42-AG43-AG44-AG45</f>
        <v>11.000000000000142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152.2</v>
      </c>
      <c r="AG47" s="71">
        <f>B47+C47-AF47</f>
        <v>4621.1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152.1</v>
      </c>
      <c r="AG49" s="71">
        <f>B49+C49-AF49</f>
        <v>4514.599999999999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106.50000000000091</v>
      </c>
    </row>
    <row r="52" spans="1:33" ht="15" customHeight="1">
      <c r="A52" s="4" t="s">
        <v>0</v>
      </c>
      <c r="B52" s="22">
        <v>5598.5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>
        <v>550.6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550.6</v>
      </c>
      <c r="AG52" s="71">
        <f aca="true" t="shared" si="12" ref="AG52:AG59">B52+C52-AF52</f>
        <v>5047.9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0</v>
      </c>
      <c r="AG53" s="71">
        <f t="shared" si="12"/>
        <v>1290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67">
        <v>338.4</v>
      </c>
      <c r="N54" s="67">
        <v>43.5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620.3</v>
      </c>
      <c r="AG54" s="67">
        <f t="shared" si="12"/>
        <v>1452.2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95.6</v>
      </c>
      <c r="M55" s="67">
        <v>299.7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395.29999999999995</v>
      </c>
      <c r="AG55" s="67">
        <f t="shared" si="12"/>
        <v>663.8</v>
      </c>
      <c r="AH55" s="6"/>
    </row>
    <row r="56" spans="1:34" ht="15" customHeight="1">
      <c r="A56" s="3" t="s">
        <v>1</v>
      </c>
      <c r="B56" s="22">
        <v>10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>
        <v>10</v>
      </c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10</v>
      </c>
      <c r="AG56" s="67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67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0</v>
      </c>
      <c r="AG58" s="67">
        <f t="shared" si="12"/>
        <v>17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820.4000000000001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142.8</v>
      </c>
      <c r="M60" s="67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0</v>
      </c>
      <c r="T60" s="67">
        <f t="shared" si="13"/>
        <v>0</v>
      </c>
      <c r="U60" s="67">
        <f t="shared" si="13"/>
        <v>0</v>
      </c>
      <c r="V60" s="67">
        <f t="shared" si="13"/>
        <v>0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215</v>
      </c>
      <c r="AG60" s="67">
        <f>AG54-AG55-AG57-AG59-AG56-AG58</f>
        <v>605.4000000000001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0</v>
      </c>
      <c r="AG61" s="67">
        <f aca="true" t="shared" si="15" ref="AG61:AG67">B61+C61-AF61</f>
        <v>51.5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67">
        <v>145.3</v>
      </c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867</v>
      </c>
      <c r="AG62" s="67">
        <f t="shared" si="15"/>
        <v>2299.2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721.7</v>
      </c>
      <c r="AG63" s="67">
        <f t="shared" si="15"/>
        <v>1074.6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</v>
      </c>
      <c r="AG65" s="67">
        <f t="shared" si="15"/>
        <v>86.4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67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</v>
      </c>
      <c r="U68" s="67">
        <f t="shared" si="16"/>
        <v>0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145.3</v>
      </c>
      <c r="AG68" s="67">
        <f>AG62-AG63-AG66-AG67-AG65-AG64</f>
        <v>678.9</v>
      </c>
    </row>
    <row r="69" spans="1:33" ht="31.5">
      <c r="A69" s="4" t="s">
        <v>45</v>
      </c>
      <c r="B69" s="22">
        <v>1087.6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0</v>
      </c>
      <c r="AG69" s="82">
        <f aca="true" t="shared" si="17" ref="AG69:AG92">B69+C69-AF69</f>
        <v>1087.6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1101.3-0.4</f>
        <v>1100.8999999999999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0</v>
      </c>
      <c r="AG72" s="82">
        <f t="shared" si="17"/>
        <v>1100.8999999999999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0</v>
      </c>
      <c r="AG75" s="82">
        <f t="shared" si="17"/>
        <v>17.1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>
        <v>33.6</v>
      </c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33.6</v>
      </c>
      <c r="AG76" s="82">
        <f t="shared" si="17"/>
        <v>113.1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>
        <v>33.6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33.6</v>
      </c>
      <c r="AG77" s="82">
        <f t="shared" si="17"/>
        <v>100.9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2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0</v>
      </c>
      <c r="AG89" s="67">
        <f t="shared" si="17"/>
        <v>8064.3</v>
      </c>
      <c r="AH89" s="11"/>
      <c r="AI89" s="86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1886.8</v>
      </c>
      <c r="AG90" s="67">
        <f t="shared" si="17"/>
        <v>3773.5999999999995</v>
      </c>
      <c r="AH90" s="11"/>
    </row>
    <row r="91" spans="1:34" ht="15.75">
      <c r="A91" s="4" t="s">
        <v>25</v>
      </c>
      <c r="B91" s="22">
        <v>208.3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208.3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163543.4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244</v>
      </c>
      <c r="H94" s="83">
        <f t="shared" si="18"/>
        <v>0</v>
      </c>
      <c r="I94" s="83">
        <f t="shared" si="18"/>
        <v>1930.7</v>
      </c>
      <c r="J94" s="83">
        <f t="shared" si="18"/>
        <v>2609.6</v>
      </c>
      <c r="K94" s="83">
        <f t="shared" si="18"/>
        <v>23429.700000000004</v>
      </c>
      <c r="L94" s="83">
        <f t="shared" si="18"/>
        <v>972.4000000000001</v>
      </c>
      <c r="M94" s="83">
        <f t="shared" si="18"/>
        <v>1482.9</v>
      </c>
      <c r="N94" s="83">
        <f t="shared" si="18"/>
        <v>9924.199999999999</v>
      </c>
      <c r="O94" s="83">
        <f t="shared" si="18"/>
        <v>0</v>
      </c>
      <c r="P94" s="83">
        <f t="shared" si="18"/>
        <v>0</v>
      </c>
      <c r="Q94" s="83">
        <f t="shared" si="18"/>
        <v>0</v>
      </c>
      <c r="R94" s="83">
        <f t="shared" si="18"/>
        <v>0</v>
      </c>
      <c r="S94" s="83">
        <f t="shared" si="18"/>
        <v>0</v>
      </c>
      <c r="T94" s="83">
        <f t="shared" si="18"/>
        <v>0</v>
      </c>
      <c r="U94" s="83">
        <f t="shared" si="18"/>
        <v>0</v>
      </c>
      <c r="V94" s="83">
        <f t="shared" si="18"/>
        <v>0</v>
      </c>
      <c r="W94" s="83">
        <f t="shared" si="18"/>
        <v>0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40593.5</v>
      </c>
      <c r="AG94" s="84">
        <f>AG10+AG15+AG24+AG33+AG47+AG52+AG54+AG61+AG62+AG69+AG71+AG72+AG76+AG81+AG82+AG83+AG88+AG89+AG90+AG91+AG70+AG40+AG92</f>
        <v>122949.90000000002</v>
      </c>
    </row>
    <row r="95" spans="1:33" ht="15.75">
      <c r="A95" s="3" t="s">
        <v>5</v>
      </c>
      <c r="B95" s="22">
        <f aca="true" t="shared" si="19" ref="B95:AD95">B11+B17+B26+B34+B55+B63+B73+B41+B77+B48</f>
        <v>75838.2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827.1</v>
      </c>
      <c r="M95" s="67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0</v>
      </c>
      <c r="Q95" s="67">
        <f t="shared" si="19"/>
        <v>0</v>
      </c>
      <c r="R95" s="67">
        <f t="shared" si="19"/>
        <v>0</v>
      </c>
      <c r="S95" s="67">
        <f t="shared" si="19"/>
        <v>0</v>
      </c>
      <c r="T95" s="67">
        <f t="shared" si="19"/>
        <v>0</v>
      </c>
      <c r="U95" s="67">
        <f t="shared" si="19"/>
        <v>0</v>
      </c>
      <c r="V95" s="67">
        <f t="shared" si="19"/>
        <v>0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27682.3</v>
      </c>
      <c r="AG95" s="71">
        <f>B95+C95-AF95</f>
        <v>48155.899999999994</v>
      </c>
    </row>
    <row r="96" spans="1:33" ht="15.75">
      <c r="A96" s="3" t="s">
        <v>2</v>
      </c>
      <c r="B96" s="22">
        <f aca="true" t="shared" si="20" ref="B96:AD96">B12+B20+B29+B36+B57+B66+B44+B80+B74+B53</f>
        <v>10629.800000000001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0</v>
      </c>
      <c r="V96" s="67">
        <f t="shared" si="20"/>
        <v>0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13.9</v>
      </c>
      <c r="AG96" s="71">
        <f>B96+C96-AF96</f>
        <v>10615.900000000001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4297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0</v>
      </c>
      <c r="S98" s="67">
        <f t="shared" si="22"/>
        <v>0</v>
      </c>
      <c r="T98" s="67">
        <f t="shared" si="22"/>
        <v>0</v>
      </c>
      <c r="U98" s="67">
        <f t="shared" si="22"/>
        <v>0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10</v>
      </c>
      <c r="AG98" s="71">
        <f>B98+C98-AF98</f>
        <v>4287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0</v>
      </c>
      <c r="P99" s="67">
        <f t="shared" si="23"/>
        <v>0</v>
      </c>
      <c r="Q99" s="67">
        <f t="shared" si="23"/>
        <v>0</v>
      </c>
      <c r="R99" s="67">
        <f t="shared" si="23"/>
        <v>0</v>
      </c>
      <c r="S99" s="67">
        <f t="shared" si="23"/>
        <v>0</v>
      </c>
      <c r="T99" s="67">
        <f t="shared" si="23"/>
        <v>0</v>
      </c>
      <c r="U99" s="67">
        <f t="shared" si="23"/>
        <v>0</v>
      </c>
      <c r="V99" s="67">
        <f t="shared" si="23"/>
        <v>0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152.1</v>
      </c>
      <c r="AG99" s="71">
        <f>B99+C99-AF99</f>
        <v>5969.299999999999</v>
      </c>
    </row>
    <row r="100" spans="1:33" ht="12.75">
      <c r="A100" s="1" t="s">
        <v>35</v>
      </c>
      <c r="B100" s="2">
        <f aca="true" t="shared" si="25" ref="B100:AD100">B94-B95-B96-B97-B98-B99</f>
        <v>66657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1930.7</v>
      </c>
      <c r="J100" s="85">
        <f t="shared" si="25"/>
        <v>9.800000000000097</v>
      </c>
      <c r="K100" s="85">
        <f t="shared" si="25"/>
        <v>3.637978807091713E-12</v>
      </c>
      <c r="L100" s="85">
        <f t="shared" si="25"/>
        <v>145.30000000000007</v>
      </c>
      <c r="M100" s="85">
        <f t="shared" si="25"/>
        <v>725.2</v>
      </c>
      <c r="N100" s="85">
        <f t="shared" si="25"/>
        <v>9924.199999999999</v>
      </c>
      <c r="O100" s="85">
        <f t="shared" si="25"/>
        <v>0</v>
      </c>
      <c r="P100" s="85">
        <f t="shared" si="25"/>
        <v>0</v>
      </c>
      <c r="Q100" s="85">
        <f t="shared" si="25"/>
        <v>0</v>
      </c>
      <c r="R100" s="85">
        <f t="shared" si="25"/>
        <v>0</v>
      </c>
      <c r="S100" s="85">
        <f t="shared" si="25"/>
        <v>0</v>
      </c>
      <c r="T100" s="85">
        <f t="shared" si="25"/>
        <v>0</v>
      </c>
      <c r="U100" s="85">
        <f t="shared" si="25"/>
        <v>0</v>
      </c>
      <c r="V100" s="85">
        <f t="shared" si="25"/>
        <v>0</v>
      </c>
      <c r="W100" s="85">
        <f t="shared" si="25"/>
        <v>0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12735.2</v>
      </c>
      <c r="AG100" s="85">
        <f>AG94-AG95-AG96-AG97-AG98-AG99</f>
        <v>53921.80000000003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2018-12-22T14:53:19Z</cp:lastPrinted>
  <dcterms:created xsi:type="dcterms:W3CDTF">2002-11-05T08:53:00Z</dcterms:created>
  <dcterms:modified xsi:type="dcterms:W3CDTF">2019-01-17T10:56:43Z</dcterms:modified>
  <cp:category/>
  <cp:version/>
  <cp:contentType/>
  <cp:contentStatus/>
</cp:coreProperties>
</file>